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CCESSIBILITE\Clients\45\ERTS Olivet\Production\4- MOEH\2. DCEH\2 - DCEH\2 - CDPGF\"/>
    </mc:Choice>
  </mc:AlternateContent>
  <bookViews>
    <workbookView xWindow="69720" yWindow="3735" windowWidth="29040" windowHeight="15840"/>
  </bookViews>
  <sheets>
    <sheet name="CDPGF LOT 1" sheetId="9" r:id="rId1"/>
  </sheets>
  <definedNames>
    <definedName name="_xlnm.Print_Area" localSheetId="0">'CDPGF LOT 1'!$A$1:$P$55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0" i="9" l="1"/>
  <c r="I47" i="9"/>
  <c r="I41" i="9"/>
  <c r="I38" i="9"/>
  <c r="I35" i="9"/>
  <c r="I32" i="9"/>
  <c r="I28" i="9"/>
  <c r="I20" i="9"/>
  <c r="I17" i="9"/>
  <c r="I14" i="9"/>
  <c r="I49" i="9"/>
  <c r="I46" i="9"/>
  <c r="I44" i="9"/>
  <c r="I40" i="9"/>
  <c r="I37" i="9"/>
  <c r="I34" i="9"/>
  <c r="I31" i="9"/>
  <c r="I30" i="9"/>
  <c r="I27" i="9"/>
  <c r="I26" i="9"/>
  <c r="I24" i="9"/>
  <c r="I23" i="9"/>
  <c r="I19" i="9"/>
  <c r="I16" i="9"/>
  <c r="I13" i="9"/>
  <c r="I10" i="9"/>
  <c r="I9" i="9"/>
  <c r="G49" i="9"/>
  <c r="G46" i="9"/>
  <c r="G44" i="9"/>
  <c r="G40" i="9"/>
  <c r="G37" i="9"/>
  <c r="G34" i="9"/>
  <c r="G31" i="9"/>
  <c r="G30" i="9"/>
  <c r="G27" i="9"/>
  <c r="G26" i="9"/>
  <c r="G24" i="9"/>
  <c r="G23" i="9"/>
  <c r="G19" i="9"/>
  <c r="G16" i="9"/>
  <c r="G13" i="9"/>
  <c r="G9" i="9"/>
  <c r="F53" i="9" l="1"/>
  <c r="F55" i="9" s="1"/>
  <c r="F49" i="9"/>
  <c r="F46" i="9"/>
  <c r="F44" i="9"/>
  <c r="F40" i="9"/>
  <c r="F37" i="9"/>
  <c r="F34" i="9"/>
  <c r="F31" i="9"/>
  <c r="F30" i="9"/>
  <c r="F27" i="9"/>
  <c r="F26" i="9"/>
  <c r="F24" i="9"/>
  <c r="F23" i="9"/>
  <c r="F19" i="9"/>
  <c r="F16" i="9"/>
  <c r="F13" i="9"/>
  <c r="F9" i="9"/>
  <c r="F54" i="9" l="1"/>
</calcChain>
</file>

<file path=xl/sharedStrings.xml><?xml version="1.0" encoding="utf-8"?>
<sst xmlns="http://schemas.openxmlformats.org/spreadsheetml/2006/main" count="136" uniqueCount="102">
  <si>
    <t>Article</t>
  </si>
  <si>
    <t>Prix unitaires</t>
  </si>
  <si>
    <t>Total Hors Taxes</t>
  </si>
  <si>
    <t>Dénomination</t>
  </si>
  <si>
    <t>Unité</t>
  </si>
  <si>
    <t>Q
MOA</t>
  </si>
  <si>
    <t>Q
Entreprise</t>
  </si>
  <si>
    <t>TOTAL</t>
  </si>
  <si>
    <t>Lot n°1 : VRD, GROS OEUVRE, DEMOLITION
Cadre de Décomposition des Prix global et Forfaitaire (C.D.P.G.F.)
(Marché de Travaux)</t>
  </si>
  <si>
    <t>Report sur plan</t>
  </si>
  <si>
    <t>Les quantitatifs renseignés dans le cadre de décomposition forfaitaire (CDPGF) le sont à titre purement indicatif. Ils doivent être vérifiés par le soumissionnaire et feront l'objet d'un règlement forfaitaire non modifiable.</t>
  </si>
  <si>
    <t>1</t>
  </si>
  <si>
    <t>GENERALITES</t>
  </si>
  <si>
    <t>PM</t>
  </si>
  <si>
    <t>2</t>
  </si>
  <si>
    <t>TRAVAUX PREVUS EN BASE</t>
  </si>
  <si>
    <t/>
  </si>
  <si>
    <t>2.1</t>
  </si>
  <si>
    <t>DEMOLITIONS DIVERSES</t>
  </si>
  <si>
    <t>2.1.1</t>
  </si>
  <si>
    <t>Démolition</t>
  </si>
  <si>
    <t>m²</t>
  </si>
  <si>
    <t>Sous-Total DEMOLITIONS DIVERSES (en € HT) =</t>
  </si>
  <si>
    <t>2.2</t>
  </si>
  <si>
    <t>REGARDS, CANIVEAUX, SIPHONS</t>
  </si>
  <si>
    <t>2.2.1</t>
  </si>
  <si>
    <t>REGARD A GRILLE</t>
  </si>
  <si>
    <t>2.2.1.1</t>
  </si>
  <si>
    <t>Remplacement de grille</t>
  </si>
  <si>
    <t>U</t>
  </si>
  <si>
    <t>Sous-Total REGARDS, CANIVEAUX, SIPHONS (en € HT) =</t>
  </si>
  <si>
    <t>2.3</t>
  </si>
  <si>
    <t>ÉCLAIRAGE EXTÉRIEUR</t>
  </si>
  <si>
    <t>2.3.1</t>
  </si>
  <si>
    <t>Fourniture et pose de bornes lumineuses</t>
  </si>
  <si>
    <t>Sous-Total ÉCLAIRAGE EXTÉRIEUR (en € HT) =</t>
  </si>
  <si>
    <t>2.4</t>
  </si>
  <si>
    <t>MOBILIER URBAIN</t>
  </si>
  <si>
    <t>2.4.1</t>
  </si>
  <si>
    <t>Fourniture et pose de bancs avec accoudoirs</t>
  </si>
  <si>
    <t>Sous-Total MOBILIER URBAIN (en € HT) =</t>
  </si>
  <si>
    <t>2.5</t>
  </si>
  <si>
    <t>CHEMINEMENTS ET ALLÉES</t>
  </si>
  <si>
    <t>2.5.1</t>
  </si>
  <si>
    <t>2.5.1.1</t>
  </si>
  <si>
    <t>Réalisation d'un cheminement en enrobé</t>
  </si>
  <si>
    <t>ml</t>
  </si>
  <si>
    <t>2.5.1.2</t>
  </si>
  <si>
    <t>Reprise de revêtement de sol en enrobé</t>
  </si>
  <si>
    <t>2.5.2</t>
  </si>
  <si>
    <t>TROTTOIRS, CHASSE-ROUES</t>
  </si>
  <si>
    <t>2.5.2.1</t>
  </si>
  <si>
    <t>Création d'un abaissé de trottoir</t>
  </si>
  <si>
    <t>2.5.2.2</t>
  </si>
  <si>
    <t>Sous-Total CHEMINEMENTS ET ALLÉES (en € HT) =</t>
  </si>
  <si>
    <t>2.6</t>
  </si>
  <si>
    <t>CHAUSSÉES ET PARKINGS</t>
  </si>
  <si>
    <t>2.6.1</t>
  </si>
  <si>
    <t>Peinture au sol</t>
  </si>
  <si>
    <t>2.6.2</t>
  </si>
  <si>
    <t>Traçage de places de stationnement adaptées</t>
  </si>
  <si>
    <t>Sous-Total CHAUSSÉES ET PARKINGS (en € HT) =</t>
  </si>
  <si>
    <t>2.7</t>
  </si>
  <si>
    <t>EMMARCHEMENTS ET RAMPES</t>
  </si>
  <si>
    <t>2.7.1</t>
  </si>
  <si>
    <t>Reprofilage d'une pente/rampe maçonnée</t>
  </si>
  <si>
    <t>Sous-Total EMMARCHEMENTS ET RAMPES (en € HT) =</t>
  </si>
  <si>
    <t>2.8</t>
  </si>
  <si>
    <t>OUVRAGES EN BÉTON ARMÉ</t>
  </si>
  <si>
    <t>2.8.1</t>
  </si>
  <si>
    <t>Gaine d'ascenseur intérieur</t>
  </si>
  <si>
    <t>Ens</t>
  </si>
  <si>
    <t>Sous-Total OUVRAGES EN BÉTON ARMÉ (en € HT) =</t>
  </si>
  <si>
    <t>2.9</t>
  </si>
  <si>
    <t>REVÊTEMENTS DE SOLS CARRELÉS - FAÏENCE</t>
  </si>
  <si>
    <t>2.9.1</t>
  </si>
  <si>
    <t>Reprise de sols carrelés</t>
  </si>
  <si>
    <t>Sous-Total REVÊTEMENTS DE SOLS CARRELÉS - FAÏENCE (en € HT) =</t>
  </si>
  <si>
    <t>2.10</t>
  </si>
  <si>
    <t>OUVRAGES DIVERS</t>
  </si>
  <si>
    <t>2.10.1</t>
  </si>
  <si>
    <t>ÉVEILS DE VIGILANCE</t>
  </si>
  <si>
    <t>2.10.1.1</t>
  </si>
  <si>
    <t>Fourniture et pose d'une bande d'éveil à la vigilance en caoutchouc extérieure</t>
  </si>
  <si>
    <t>2.10.2</t>
  </si>
  <si>
    <t>GUIDAGE</t>
  </si>
  <si>
    <t>2.10.2.1</t>
  </si>
  <si>
    <t>Bande de guidage en caoutchouc collée</t>
  </si>
  <si>
    <t>Sous-Total OUVRAGES DIVERS (en € HT) =</t>
  </si>
  <si>
    <t>2.11</t>
  </si>
  <si>
    <t>2.11.1</t>
  </si>
  <si>
    <t>Sous-Total ARTICLES PARTICULIERS - GROS OEUVRE (en € HT) =</t>
  </si>
  <si>
    <t>RECAPITULATIF GENERAL</t>
  </si>
  <si>
    <t>TOTAL TRANCHE FERME € HT =</t>
  </si>
  <si>
    <t>TVA 20 % =</t>
  </si>
  <si>
    <t>TOTAL TRANCHE FERME € TTC =</t>
  </si>
  <si>
    <t>Bâtiment Principal</t>
  </si>
  <si>
    <t>Bâtiment A</t>
  </si>
  <si>
    <t>Découpe de rail</t>
  </si>
  <si>
    <t>ARTICLES PARTICULIERS - GROS ŒUVRE</t>
  </si>
  <si>
    <t>Séparateurs de voie franchissables</t>
  </si>
  <si>
    <t>Travaux de mise en accessibilité
ERTS Olivet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</si>
</sst>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.000"/>
    <numFmt numFmtId="165" formatCode="#,##0.00\ &quot;€&quot;"/>
  </numFmts>
  <fonts count="8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Helv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Helv"/>
    </font>
    <font>
      <b/>
      <sz val="12"/>
      <name val="Arial"/>
      <family val="2"/>
    </font>
    <font>
      <sz val="12"/>
      <name val="Arial"/>
      <family val="2"/>
    </font>
    <font>
      <sz val="10"/>
      <name val="Courier New"/>
      <family val="3"/>
    </font>
    <font>
      <i/>
      <sz val="10"/>
      <name val="Arial"/>
      <family val="2"/>
    </font>
    <font>
      <i/>
      <sz val="10"/>
      <name val="Courier New"/>
      <family val="3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name val="MS Sans Serif"/>
      <family val="2"/>
    </font>
    <font>
      <b/>
      <sz val="10"/>
      <color indexed="33"/>
      <name val="Helv"/>
    </font>
    <font>
      <b/>
      <sz val="12"/>
      <name val="Arial"/>
      <family val="2"/>
    </font>
    <font>
      <b/>
      <sz val="10"/>
      <color indexed="10"/>
      <name val="Helv"/>
    </font>
    <font>
      <b/>
      <sz val="10"/>
      <name val="Helv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indexed="8"/>
      <name val="MS Sans Serif"/>
      <family val="2"/>
    </font>
    <font>
      <b/>
      <sz val="10"/>
      <color indexed="10"/>
      <name val="Arial"/>
      <family val="2"/>
    </font>
    <font>
      <sz val="5"/>
      <name val="Helv"/>
    </font>
    <font>
      <b/>
      <sz val="10"/>
      <color indexed="8"/>
      <name val="Helv"/>
    </font>
    <font>
      <b/>
      <sz val="10"/>
      <color indexed="15"/>
      <name val="Helv"/>
    </font>
    <font>
      <b/>
      <sz val="10"/>
      <color indexed="11"/>
      <name val="Helv"/>
    </font>
    <font>
      <b/>
      <sz val="10"/>
      <name val="Courier New"/>
      <family val="3"/>
    </font>
    <font>
      <sz val="10"/>
      <color indexed="11"/>
      <name val="Helv"/>
    </font>
    <font>
      <b/>
      <u/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0"/>
      <color indexed="25"/>
      <name val="Arial"/>
      <family val="2"/>
    </font>
    <font>
      <sz val="10"/>
      <color indexed="12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i/>
      <sz val="9"/>
      <color indexed="48"/>
      <name val="Arial"/>
      <family val="2"/>
    </font>
    <font>
      <b/>
      <u/>
      <sz val="9"/>
      <color indexed="8"/>
      <name val="Arial"/>
      <family val="2"/>
    </font>
    <font>
      <b/>
      <sz val="8"/>
      <name val="Arial"/>
      <family val="2"/>
    </font>
    <font>
      <b/>
      <sz val="9"/>
      <color indexed="9"/>
      <name val="Arial"/>
      <family val="2"/>
    </font>
    <font>
      <i/>
      <sz val="8"/>
      <name val="Arial"/>
      <family val="2"/>
    </font>
    <font>
      <u/>
      <sz val="8"/>
      <color indexed="10"/>
      <name val="Arial"/>
      <family val="2"/>
    </font>
    <font>
      <sz val="8"/>
      <color indexed="17"/>
      <name val="Arial"/>
      <family val="2"/>
    </font>
    <font>
      <sz val="8"/>
      <color indexed="20"/>
      <name val="Arial"/>
      <family val="2"/>
    </font>
    <font>
      <sz val="11"/>
      <color theme="1"/>
      <name val="Century Gothic"/>
      <family val="2"/>
    </font>
    <font>
      <sz val="14"/>
      <color theme="1"/>
      <name val="Century Gothic"/>
      <family val="2"/>
    </font>
    <font>
      <sz val="14"/>
      <color theme="1"/>
      <name val="Segoe UI"/>
      <family val="2"/>
    </font>
    <font>
      <b/>
      <sz val="16"/>
      <color indexed="18"/>
      <name val="Segoe UI"/>
      <family val="2"/>
    </font>
    <font>
      <b/>
      <sz val="14"/>
      <color rgb="FF808000"/>
      <name val="Segoe UI"/>
      <family val="2"/>
    </font>
    <font>
      <i/>
      <sz val="11"/>
      <color theme="1"/>
      <name val="Segoe UI"/>
      <family val="2"/>
    </font>
    <font>
      <sz val="11"/>
      <color theme="1"/>
      <name val="Segoe UI"/>
      <family val="2"/>
    </font>
    <font>
      <b/>
      <sz val="16"/>
      <color theme="0"/>
      <name val="Segoe UI"/>
      <family val="2"/>
    </font>
    <font>
      <b/>
      <sz val="12"/>
      <color theme="0"/>
      <name val="Segoe UI"/>
      <family val="2"/>
    </font>
    <font>
      <b/>
      <sz val="14"/>
      <color rgb="FFFCBE14"/>
      <name val="Segoe UI"/>
      <family val="2"/>
    </font>
    <font>
      <b/>
      <sz val="16"/>
      <color rgb="FF05354E"/>
      <name val="Segoe UI"/>
      <family val="2"/>
    </font>
    <font>
      <b/>
      <sz val="11"/>
      <color rgb="FFFFFFFF"/>
      <name val="Segoe UI"/>
      <family val="2"/>
    </font>
    <font>
      <b/>
      <sz val="11"/>
      <color rgb="FFFFFFFF"/>
      <name val="Segoe UI"/>
      <family val="2"/>
    </font>
    <font>
      <b/>
      <sz val="11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sz val="10"/>
      <color rgb="FF404040"/>
      <name val="Segoe UI"/>
      <family val="2"/>
    </font>
    <font>
      <sz val="10"/>
      <color rgb="FF404040"/>
      <name val="Segoe UI"/>
      <family val="2"/>
    </font>
    <font>
      <sz val="10"/>
      <color rgb="FF404040"/>
      <name val="Segoe UI"/>
      <family val="2"/>
    </font>
    <font>
      <sz val="10"/>
      <color rgb="FF404040"/>
      <name val="Segoe UI"/>
      <family val="2"/>
    </font>
    <font>
      <b/>
      <sz val="10"/>
      <color rgb="FF05354E"/>
      <name val="Segoe UI"/>
      <family val="2"/>
    </font>
    <font>
      <b/>
      <sz val="10"/>
      <color rgb="FF05354E"/>
      <name val="Segoe UI"/>
      <family val="2"/>
    </font>
    <font>
      <b/>
      <sz val="11"/>
      <color rgb="FFFFFFFF"/>
      <name val="Segoe UI"/>
      <family val="2"/>
    </font>
    <font>
      <b/>
      <sz val="10"/>
      <color rgb="FFFFFFFF"/>
      <name val="Segoe UI"/>
      <family val="2"/>
    </font>
    <font>
      <b/>
      <sz val="10"/>
      <color rgb="FFFFFFFF"/>
      <name val="Segoe UI"/>
      <family val="2"/>
    </font>
    <font>
      <b/>
      <sz val="16"/>
      <color rgb="FFFFFFFF"/>
      <name val="Segoe UI"/>
      <family val="2"/>
    </font>
    <font>
      <b/>
      <sz val="12"/>
      <color rgb="FFFFFFFF"/>
      <name val="Segoe UI"/>
      <family val="2"/>
    </font>
    <font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lightUp"/>
    </fill>
    <fill>
      <patternFill patternType="solid">
        <fgColor indexed="2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CBE14"/>
        <bgColor indexed="64"/>
      </patternFill>
    </fill>
    <fill>
      <patternFill patternType="solid">
        <fgColor rgb="FF05354E"/>
        <bgColor indexed="64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05354E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4F81BD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95B3D7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DCE6F1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31869B"/>
      </patternFill>
    </fill>
    <fill>
      <patternFill patternType="solid">
        <fgColor rgb="FF4BACC6"/>
      </patternFill>
    </fill>
    <fill>
      <patternFill patternType="solid">
        <fgColor rgb="FFFCBE14"/>
      </patternFill>
    </fill>
    <fill>
      <patternFill patternType="solid">
        <fgColor rgb="FF05354E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theme="0"/>
      </left>
      <right style="thin">
        <color rgb="FFFFFFFF"/>
      </right>
      <top style="thin">
        <color theme="0"/>
      </top>
      <bottom style="thin">
        <color theme="0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85">
    <xf numFmtId="0" fontId="0" fillId="0" borderId="0"/>
    <xf numFmtId="164" fontId="30" fillId="0" borderId="1">
      <alignment horizontal="left" vertical="top"/>
    </xf>
    <xf numFmtId="2" fontId="37" fillId="0" borderId="0"/>
    <xf numFmtId="2" fontId="42" fillId="0" borderId="1">
      <alignment horizontal="left" vertical="top" wrapText="1"/>
    </xf>
    <xf numFmtId="0" fontId="3" fillId="0" borderId="2">
      <alignment horizontal="left" wrapText="1"/>
    </xf>
    <xf numFmtId="0" fontId="2" fillId="0" borderId="3">
      <alignment horizontal="right" wrapText="1"/>
    </xf>
    <xf numFmtId="164" fontId="5" fillId="0" borderId="1">
      <alignment horizontal="left" vertical="top" wrapText="1"/>
    </xf>
    <xf numFmtId="49" fontId="46" fillId="2" borderId="4" applyNumberFormat="0" applyProtection="0">
      <alignment horizontal="left" vertical="top" wrapText="1"/>
      <protection locked="0"/>
    </xf>
    <xf numFmtId="0" fontId="17" fillId="0" borderId="5">
      <alignment wrapText="1"/>
    </xf>
    <xf numFmtId="0" fontId="45" fillId="0" borderId="6" applyNumberFormat="0">
      <alignment horizontal="left"/>
    </xf>
    <xf numFmtId="164" fontId="28" fillId="0" borderId="7">
      <alignment horizontal="left" vertical="top" wrapText="1"/>
    </xf>
    <xf numFmtId="164" fontId="40" fillId="0" borderId="0"/>
    <xf numFmtId="0" fontId="14" fillId="3" borderId="0"/>
    <xf numFmtId="164" fontId="48" fillId="0" borderId="1" applyAlignment="0">
      <alignment horizontal="left" vertical="top"/>
    </xf>
    <xf numFmtId="0" fontId="15" fillId="4" borderId="0">
      <alignment wrapText="1"/>
    </xf>
    <xf numFmtId="0" fontId="15" fillId="0" borderId="0">
      <alignment wrapText="1"/>
    </xf>
    <xf numFmtId="0" fontId="11" fillId="0" borderId="0">
      <alignment wrapText="1"/>
    </xf>
    <xf numFmtId="0" fontId="1" fillId="0" borderId="8">
      <alignment horizontal="left" vertical="top" wrapText="1"/>
    </xf>
    <xf numFmtId="164" fontId="27" fillId="5" borderId="1" applyBorder="0" applyProtection="0">
      <alignment vertical="top"/>
    </xf>
    <xf numFmtId="0" fontId="27" fillId="0" borderId="8">
      <alignment vertical="top" wrapText="1"/>
    </xf>
    <xf numFmtId="164" fontId="16" fillId="6" borderId="1">
      <alignment horizontal="left" vertical="top"/>
    </xf>
    <xf numFmtId="0" fontId="41" fillId="7" borderId="6">
      <alignment vertical="top" wrapText="1"/>
    </xf>
    <xf numFmtId="0" fontId="16" fillId="0" borderId="6">
      <alignment vertical="top" wrapText="1"/>
    </xf>
    <xf numFmtId="164" fontId="7" fillId="8" borderId="1">
      <alignment vertical="top"/>
    </xf>
    <xf numFmtId="0" fontId="16" fillId="0" borderId="6">
      <alignment vertical="top" wrapText="1"/>
    </xf>
    <xf numFmtId="2" fontId="3" fillId="9" borderId="4"/>
    <xf numFmtId="164" fontId="18" fillId="0" borderId="9">
      <alignment horizontal="right" vertical="top"/>
    </xf>
    <xf numFmtId="164" fontId="8" fillId="10" borderId="1" applyBorder="0" applyProtection="0">
      <alignment horizontal="left" vertical="top"/>
    </xf>
    <xf numFmtId="164" fontId="21" fillId="0" borderId="6">
      <alignment horizontal="left" vertical="top"/>
    </xf>
    <xf numFmtId="164" fontId="43" fillId="0" borderId="1">
      <alignment vertical="top" wrapText="1"/>
    </xf>
    <xf numFmtId="0" fontId="47" fillId="0" borderId="8" applyNumberFormat="0">
      <alignment horizontal="left" wrapText="1"/>
    </xf>
    <xf numFmtId="164" fontId="31" fillId="0" borderId="1">
      <alignment vertical="top" wrapText="1"/>
    </xf>
    <xf numFmtId="164" fontId="36" fillId="0" borderId="1">
      <alignment vertical="top" wrapText="1"/>
    </xf>
    <xf numFmtId="164" fontId="21" fillId="0" borderId="1">
      <alignment vertical="top" wrapText="1"/>
    </xf>
    <xf numFmtId="0" fontId="9" fillId="0" borderId="0"/>
    <xf numFmtId="0" fontId="10" fillId="0" borderId="0"/>
    <xf numFmtId="0" fontId="12" fillId="0" borderId="0"/>
    <xf numFmtId="164" fontId="35" fillId="11" borderId="1">
      <alignment vertical="top" wrapText="1"/>
    </xf>
    <xf numFmtId="0" fontId="1" fillId="0" borderId="6">
      <alignment horizontal="center"/>
    </xf>
    <xf numFmtId="49" fontId="1" fillId="0" borderId="1">
      <alignment horizontal="left" vertical="top"/>
    </xf>
    <xf numFmtId="164" fontId="4" fillId="12" borderId="1">
      <alignment horizontal="left" vertical="top" wrapText="1"/>
    </xf>
    <xf numFmtId="164" fontId="16" fillId="13" borderId="1">
      <alignment vertical="top"/>
    </xf>
    <xf numFmtId="164" fontId="16" fillId="0" borderId="1">
      <alignment vertical="top"/>
    </xf>
    <xf numFmtId="164" fontId="44" fillId="0" borderId="1">
      <alignment vertical="top" wrapText="1"/>
    </xf>
    <xf numFmtId="164" fontId="20" fillId="14" borderId="10">
      <alignment vertical="top" wrapText="1"/>
    </xf>
    <xf numFmtId="164" fontId="4" fillId="0" borderId="1">
      <alignment horizontal="left" vertical="top"/>
    </xf>
    <xf numFmtId="164" fontId="32" fillId="14" borderId="11">
      <alignment vertical="top" wrapText="1"/>
    </xf>
    <xf numFmtId="164" fontId="4" fillId="0" borderId="1">
      <alignment horizontal="left" vertical="top"/>
    </xf>
    <xf numFmtId="164" fontId="33" fillId="14" borderId="12">
      <alignment vertical="top" wrapText="1"/>
    </xf>
    <xf numFmtId="164" fontId="4" fillId="0" borderId="1">
      <alignment horizontal="left" vertical="top"/>
    </xf>
    <xf numFmtId="164" fontId="21" fillId="0" borderId="1">
      <alignment vertical="top" wrapText="1"/>
    </xf>
    <xf numFmtId="1" fontId="13" fillId="0" borderId="1">
      <alignment horizontal="left"/>
    </xf>
    <xf numFmtId="164" fontId="6" fillId="15" borderId="1">
      <alignment vertical="top" wrapText="1"/>
    </xf>
    <xf numFmtId="164" fontId="34" fillId="0" borderId="1">
      <alignment vertical="top" wrapText="1"/>
    </xf>
    <xf numFmtId="2" fontId="1" fillId="0" borderId="8">
      <alignment vertical="top"/>
    </xf>
    <xf numFmtId="2" fontId="1" fillId="0" borderId="8">
      <alignment vertical="top"/>
    </xf>
    <xf numFmtId="164" fontId="39" fillId="0" borderId="0"/>
    <xf numFmtId="0" fontId="27" fillId="0" borderId="0"/>
    <xf numFmtId="2" fontId="38" fillId="0" borderId="0"/>
    <xf numFmtId="2" fontId="27" fillId="0" borderId="0"/>
    <xf numFmtId="2" fontId="16" fillId="0" borderId="0" applyBorder="0"/>
    <xf numFmtId="164" fontId="27" fillId="0" borderId="1">
      <alignment horizontal="center" vertical="top"/>
    </xf>
    <xf numFmtId="164" fontId="49" fillId="0" borderId="1" applyAlignment="0">
      <alignment horizontal="left" vertical="top"/>
    </xf>
    <xf numFmtId="164" fontId="4" fillId="0" borderId="1">
      <alignment vertical="top"/>
    </xf>
    <xf numFmtId="164" fontId="29" fillId="16" borderId="1">
      <alignment vertical="top" wrapText="1"/>
    </xf>
    <xf numFmtId="164" fontId="16" fillId="0" borderId="1">
      <alignment vertical="top" wrapText="1"/>
    </xf>
    <xf numFmtId="0" fontId="14" fillId="17" borderId="13"/>
    <xf numFmtId="164" fontId="50" fillId="0" borderId="1">
      <alignment horizontal="left" vertical="top" wrapText="1"/>
    </xf>
    <xf numFmtId="2" fontId="16" fillId="12" borderId="8">
      <alignment vertical="top" wrapText="1"/>
    </xf>
    <xf numFmtId="2" fontId="16" fillId="0" borderId="8">
      <alignment vertical="top" wrapText="1"/>
    </xf>
    <xf numFmtId="0" fontId="1" fillId="0" borderId="8" applyNumberFormat="0">
      <alignment vertical="top"/>
    </xf>
    <xf numFmtId="164" fontId="22" fillId="0" borderId="1">
      <alignment horizontal="left" vertical="top"/>
    </xf>
    <xf numFmtId="164" fontId="23" fillId="0" borderId="1">
      <alignment horizontal="left" vertical="top"/>
    </xf>
    <xf numFmtId="164" fontId="19" fillId="0" borderId="1">
      <alignment horizontal="left" vertical="top"/>
    </xf>
    <xf numFmtId="164" fontId="24" fillId="0" borderId="1">
      <alignment horizontal="left" vertical="top"/>
    </xf>
    <xf numFmtId="164" fontId="25" fillId="0" borderId="1">
      <alignment horizontal="left" vertical="top"/>
    </xf>
    <xf numFmtId="164" fontId="26" fillId="0" borderId="1">
      <alignment horizontal="left" vertical="top"/>
    </xf>
    <xf numFmtId="164" fontId="27" fillId="0" borderId="1">
      <alignment horizontal="left" vertical="top"/>
    </xf>
    <xf numFmtId="2" fontId="1" fillId="0" borderId="8">
      <alignment vertical="top"/>
    </xf>
    <xf numFmtId="0" fontId="45" fillId="0" borderId="6">
      <alignment horizontal="right" wrapText="1"/>
    </xf>
    <xf numFmtId="2" fontId="45" fillId="0" borderId="6">
      <alignment wrapText="1"/>
    </xf>
    <xf numFmtId="2" fontId="45" fillId="0" borderId="6">
      <alignment horizontal="right" wrapText="1"/>
    </xf>
    <xf numFmtId="2" fontId="45" fillId="0" borderId="0" applyFill="0" applyBorder="0">
      <alignment horizontal="right" vertical="top"/>
    </xf>
    <xf numFmtId="0" fontId="1" fillId="0" borderId="8" applyNumberFormat="0">
      <alignment horizontal="center" vertical="top"/>
    </xf>
    <xf numFmtId="44" fontId="82" fillId="0" borderId="0" applyFont="0" applyFill="0" applyBorder="0" applyAlignment="0" applyProtection="0"/>
  </cellStyleXfs>
  <cellXfs count="67">
    <xf numFmtId="0" fontId="0" fillId="0" borderId="0" xfId="0"/>
    <xf numFmtId="0" fontId="54" fillId="0" borderId="0" xfId="0" applyFont="1" applyBorder="1" applyAlignment="1">
      <alignment vertical="center" wrapText="1"/>
    </xf>
    <xf numFmtId="0" fontId="53" fillId="0" borderId="0" xfId="0" applyFont="1" applyBorder="1" applyAlignment="1">
      <alignment vertical="center"/>
    </xf>
    <xf numFmtId="0" fontId="55" fillId="0" borderId="0" xfId="0" applyFont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7" fillId="0" borderId="14" xfId="0" applyFont="1" applyBorder="1" applyAlignment="1"/>
    <xf numFmtId="0" fontId="57" fillId="0" borderId="15" xfId="0" applyFont="1" applyBorder="1"/>
    <xf numFmtId="0" fontId="57" fillId="0" borderId="15" xfId="0" applyFont="1" applyBorder="1" applyAlignment="1">
      <alignment vertical="center"/>
    </xf>
    <xf numFmtId="0" fontId="57" fillId="0" borderId="15" xfId="0" applyFont="1" applyFill="1" applyBorder="1" applyAlignment="1">
      <alignment vertical="center"/>
    </xf>
    <xf numFmtId="0" fontId="59" fillId="19" borderId="16" xfId="38" applyFont="1" applyFill="1" applyBorder="1" applyAlignment="1">
      <alignment horizontal="center" vertical="center"/>
    </xf>
    <xf numFmtId="0" fontId="59" fillId="19" borderId="17" xfId="38" applyFont="1" applyFill="1" applyBorder="1" applyAlignment="1">
      <alignment horizontal="center" vertical="center" wrapText="1"/>
    </xf>
    <xf numFmtId="0" fontId="59" fillId="19" borderId="17" xfId="38" applyFont="1" applyFill="1" applyBorder="1" applyAlignment="1">
      <alignment horizontal="center" vertical="center"/>
    </xf>
    <xf numFmtId="0" fontId="60" fillId="0" borderId="0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59" fillId="0" borderId="17" xfId="38" applyFont="1" applyFill="1" applyBorder="1" applyAlignment="1">
      <alignment horizontal="center" vertical="center"/>
    </xf>
    <xf numFmtId="0" fontId="62" fillId="20" borderId="19" xfId="0" applyNumberFormat="1" applyFont="1" applyFill="1" applyBorder="1" applyAlignment="1">
      <alignment horizontal="center" vertical="center" wrapText="1"/>
    </xf>
    <xf numFmtId="0" fontId="63" fillId="21" borderId="19" xfId="0" applyNumberFormat="1" applyFont="1" applyFill="1" applyBorder="1" applyAlignment="1">
      <alignment horizontal="left" vertical="center" wrapText="1"/>
    </xf>
    <xf numFmtId="0" fontId="64" fillId="22" borderId="19" xfId="0" applyNumberFormat="1" applyFont="1" applyFill="1" applyBorder="1" applyAlignment="1">
      <alignment horizontal="left" vertical="center" wrapText="1" indent="1"/>
    </xf>
    <xf numFmtId="0" fontId="65" fillId="23" borderId="19" xfId="0" applyNumberFormat="1" applyFont="1" applyFill="1" applyBorder="1" applyAlignment="1">
      <alignment horizontal="center" vertical="center" wrapText="1"/>
    </xf>
    <xf numFmtId="0" fontId="66" fillId="24" borderId="19" xfId="0" applyNumberFormat="1" applyFont="1" applyFill="1" applyBorder="1" applyAlignment="1">
      <alignment horizontal="left" vertical="center" wrapText="1"/>
    </xf>
    <xf numFmtId="0" fontId="67" fillId="25" borderId="19" xfId="0" applyNumberFormat="1" applyFont="1" applyFill="1" applyBorder="1" applyAlignment="1">
      <alignment horizontal="left" vertical="center" wrapText="1" indent="1"/>
    </xf>
    <xf numFmtId="0" fontId="68" fillId="26" borderId="19" xfId="0" applyNumberFormat="1" applyFont="1" applyFill="1" applyBorder="1" applyAlignment="1">
      <alignment horizontal="center" vertical="center" wrapText="1"/>
    </xf>
    <xf numFmtId="0" fontId="69" fillId="27" borderId="19" xfId="0" applyNumberFormat="1" applyFont="1" applyFill="1" applyBorder="1" applyAlignment="1">
      <alignment horizontal="left" vertical="center" wrapText="1"/>
    </xf>
    <xf numFmtId="0" fontId="70" fillId="28" borderId="19" xfId="0" applyNumberFormat="1" applyFont="1" applyFill="1" applyBorder="1" applyAlignment="1">
      <alignment horizontal="left" vertical="center" wrapText="1" indent="1"/>
    </xf>
    <xf numFmtId="0" fontId="71" fillId="29" borderId="19" xfId="0" applyNumberFormat="1" applyFont="1" applyFill="1" applyBorder="1" applyAlignment="1">
      <alignment horizontal="center" vertical="center" wrapText="1"/>
    </xf>
    <xf numFmtId="4" fontId="72" fillId="30" borderId="19" xfId="0" applyNumberFormat="1" applyFont="1" applyFill="1" applyBorder="1" applyAlignment="1">
      <alignment horizontal="center" vertical="center" wrapText="1"/>
    </xf>
    <xf numFmtId="0" fontId="73" fillId="31" borderId="19" xfId="0" applyNumberFormat="1" applyFont="1" applyFill="1" applyBorder="1" applyAlignment="1">
      <alignment horizontal="left" vertical="center" wrapText="1"/>
    </xf>
    <xf numFmtId="0" fontId="74" fillId="32" borderId="19" xfId="0" applyNumberFormat="1" applyFont="1" applyFill="1" applyBorder="1" applyAlignment="1">
      <alignment horizontal="left" vertical="center" wrapText="1" indent="1"/>
    </xf>
    <xf numFmtId="165" fontId="76" fillId="34" borderId="19" xfId="0" applyNumberFormat="1" applyFont="1" applyFill="1" applyBorder="1" applyAlignment="1">
      <alignment horizontal="right" vertical="top" wrapText="1"/>
    </xf>
    <xf numFmtId="0" fontId="71" fillId="31" borderId="19" xfId="0" applyNumberFormat="1" applyFont="1" applyFill="1" applyBorder="1" applyAlignment="1">
      <alignment horizontal="left" vertical="center" wrapText="1"/>
    </xf>
    <xf numFmtId="0" fontId="65" fillId="24" borderId="19" xfId="0" applyNumberFormat="1" applyFont="1" applyFill="1" applyBorder="1" applyAlignment="1">
      <alignment horizontal="left" vertical="center" wrapText="1"/>
    </xf>
    <xf numFmtId="0" fontId="0" fillId="0" borderId="0" xfId="0"/>
    <xf numFmtId="0" fontId="53" fillId="0" borderId="0" xfId="0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/>
    </xf>
    <xf numFmtId="0" fontId="56" fillId="0" borderId="18" xfId="0" applyFont="1" applyBorder="1" applyAlignment="1">
      <alignment horizontal="center" vertical="center" wrapText="1"/>
    </xf>
    <xf numFmtId="165" fontId="79" fillId="36" borderId="19" xfId="0" applyNumberFormat="1" applyFont="1" applyFill="1" applyBorder="1" applyAlignment="1">
      <alignment horizontal="right" vertical="center" wrapText="1"/>
    </xf>
    <xf numFmtId="4" fontId="71" fillId="29" borderId="19" xfId="0" applyNumberFormat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/>
    </xf>
    <xf numFmtId="0" fontId="57" fillId="0" borderId="15" xfId="0" applyFont="1" applyFill="1" applyBorder="1"/>
    <xf numFmtId="0" fontId="57" fillId="0" borderId="17" xfId="0" applyFont="1" applyFill="1" applyBorder="1"/>
    <xf numFmtId="0" fontId="0" fillId="0" borderId="0" xfId="0" applyFill="1"/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>
      <alignment horizontal="center" vertical="center"/>
    </xf>
    <xf numFmtId="0" fontId="51" fillId="0" borderId="17" xfId="0" applyFont="1" applyFill="1" applyBorder="1"/>
    <xf numFmtId="165" fontId="79" fillId="36" borderId="20" xfId="0" applyNumberFormat="1" applyFont="1" applyFill="1" applyBorder="1" applyAlignment="1">
      <alignment horizontal="right" vertical="center" wrapText="1"/>
    </xf>
    <xf numFmtId="165" fontId="79" fillId="36" borderId="21" xfId="0" applyNumberFormat="1" applyFont="1" applyFill="1" applyBorder="1" applyAlignment="1">
      <alignment horizontal="right" vertical="center" wrapText="1"/>
    </xf>
    <xf numFmtId="0" fontId="77" fillId="0" borderId="0" xfId="0" applyNumberFormat="1" applyFont="1" applyFill="1" applyAlignment="1">
      <alignment horizontal="center" vertical="center" wrapText="1"/>
    </xf>
    <xf numFmtId="0" fontId="78" fillId="0" borderId="19" xfId="0" applyNumberFormat="1" applyFont="1" applyFill="1" applyBorder="1" applyAlignment="1">
      <alignment horizontal="right" vertical="center" wrapText="1"/>
    </xf>
    <xf numFmtId="0" fontId="51" fillId="0" borderId="14" xfId="0" applyFont="1" applyFill="1" applyBorder="1"/>
    <xf numFmtId="0" fontId="81" fillId="38" borderId="24" xfId="0" applyNumberFormat="1" applyFont="1" applyFill="1" applyBorder="1" applyAlignment="1">
      <alignment horizontal="center" vertical="center" wrapText="1"/>
    </xf>
    <xf numFmtId="0" fontId="80" fillId="37" borderId="25" xfId="0" applyNumberFormat="1" applyFont="1" applyFill="1" applyBorder="1" applyAlignment="1">
      <alignment horizontal="center" vertical="center" shrinkToFit="1"/>
    </xf>
    <xf numFmtId="0" fontId="58" fillId="18" borderId="17" xfId="0" applyFont="1" applyFill="1" applyBorder="1" applyAlignment="1">
      <alignment horizontal="center" vertical="center"/>
    </xf>
    <xf numFmtId="0" fontId="0" fillId="0" borderId="16" xfId="0" applyBorder="1"/>
    <xf numFmtId="0" fontId="77" fillId="35" borderId="20" xfId="0" applyNumberFormat="1" applyFont="1" applyFill="1" applyBorder="1" applyAlignment="1">
      <alignment horizontal="center" vertical="center" wrapText="1"/>
    </xf>
    <xf numFmtId="0" fontId="77" fillId="35" borderId="21" xfId="0" applyNumberFormat="1" applyFont="1" applyFill="1" applyBorder="1" applyAlignment="1">
      <alignment horizontal="center" vertical="center" wrapText="1"/>
    </xf>
    <xf numFmtId="0" fontId="77" fillId="35" borderId="26" xfId="0" applyNumberFormat="1" applyFont="1" applyFill="1" applyBorder="1" applyAlignment="1">
      <alignment horizontal="center" vertical="center" wrapText="1"/>
    </xf>
    <xf numFmtId="0" fontId="77" fillId="35" borderId="27" xfId="0" applyNumberFormat="1" applyFont="1" applyFill="1" applyBorder="1" applyAlignment="1">
      <alignment horizontal="center" vertical="center" wrapText="1"/>
    </xf>
    <xf numFmtId="0" fontId="77" fillId="35" borderId="28" xfId="0" applyNumberFormat="1" applyFont="1" applyFill="1" applyBorder="1" applyAlignment="1">
      <alignment horizontal="center" vertical="center" wrapText="1"/>
    </xf>
    <xf numFmtId="0" fontId="77" fillId="35" borderId="29" xfId="0" applyNumberFormat="1" applyFont="1" applyFill="1" applyBorder="1" applyAlignment="1">
      <alignment horizontal="center" vertical="center" wrapText="1"/>
    </xf>
    <xf numFmtId="165" fontId="79" fillId="36" borderId="26" xfId="0" applyNumberFormat="1" applyFont="1" applyFill="1" applyBorder="1" applyAlignment="1">
      <alignment horizontal="right" vertical="center" wrapText="1"/>
    </xf>
    <xf numFmtId="0" fontId="75" fillId="33" borderId="20" xfId="0" applyNumberFormat="1" applyFont="1" applyFill="1" applyBorder="1" applyAlignment="1">
      <alignment horizontal="right" vertical="top" wrapText="1"/>
    </xf>
    <xf numFmtId="0" fontId="75" fillId="33" borderId="21" xfId="0" applyNumberFormat="1" applyFont="1" applyFill="1" applyBorder="1" applyAlignment="1">
      <alignment horizontal="right" vertical="top" wrapText="1"/>
    </xf>
    <xf numFmtId="0" fontId="75" fillId="33" borderId="22" xfId="0" applyNumberFormat="1" applyFont="1" applyFill="1" applyBorder="1" applyAlignment="1">
      <alignment horizontal="right" vertical="top" wrapText="1"/>
    </xf>
    <xf numFmtId="0" fontId="75" fillId="33" borderId="23" xfId="0" applyNumberFormat="1" applyFont="1" applyFill="1" applyBorder="1" applyAlignment="1">
      <alignment horizontal="right" vertical="top" wrapText="1"/>
    </xf>
    <xf numFmtId="44" fontId="71" fillId="29" borderId="19" xfId="84" applyFont="1" applyFill="1" applyBorder="1" applyAlignment="1">
      <alignment horizontal="center" vertical="center" wrapText="1"/>
    </xf>
    <xf numFmtId="44" fontId="76" fillId="34" borderId="19" xfId="84" applyFont="1" applyFill="1" applyBorder="1" applyAlignment="1">
      <alignment horizontal="right" vertical="top" wrapText="1"/>
    </xf>
  </cellXfs>
  <cellStyles count="85">
    <cellStyle name="blanc" xfId="1"/>
    <cellStyle name="cache" xfId="2"/>
    <cellStyle name="calculs" xfId="3"/>
    <cellStyle name="calculs2" xfId="4"/>
    <cellStyle name="calculs3" xfId="5"/>
    <cellStyle name="calculsm" xfId="6"/>
    <cellStyle name="Chap" xfId="7"/>
    <cellStyle name="CHAP1" xfId="8"/>
    <cellStyle name="chapitre" xfId="9"/>
    <cellStyle name="Chapnb" xfId="10"/>
    <cellStyle name="coeff_etude" xfId="11"/>
    <cellStyle name="congés" xfId="12"/>
    <cellStyle name="DEDUIRE" xfId="13"/>
    <cellStyle name="desc" xfId="14"/>
    <cellStyle name="descnb" xfId="15"/>
    <cellStyle name="descript" xfId="16"/>
    <cellStyle name="Descriptif" xfId="17"/>
    <cellStyle name="element" xfId="18"/>
    <cellStyle name="elementnb" xfId="19"/>
    <cellStyle name="ensemble" xfId="20"/>
    <cellStyle name="ENTETE" xfId="21"/>
    <cellStyle name="ENTETENB" xfId="22"/>
    <cellStyle name="fin" xfId="23"/>
    <cellStyle name="finnb" xfId="24"/>
    <cellStyle name="GEOMPIECE" xfId="25"/>
    <cellStyle name="interm" xfId="26"/>
    <cellStyle name="interrog" xfId="27"/>
    <cellStyle name="interrognb" xfId="28"/>
    <cellStyle name="localis" xfId="29"/>
    <cellStyle name="localisation" xfId="30"/>
    <cellStyle name="localisnb" xfId="31"/>
    <cellStyle name="mémoire" xfId="32"/>
    <cellStyle name="mémoirenb" xfId="33"/>
    <cellStyle name="Monétaire" xfId="84" builtinId="4"/>
    <cellStyle name="niv1" xfId="34"/>
    <cellStyle name="niv2" xfId="35"/>
    <cellStyle name="niv3" xfId="36"/>
    <cellStyle name="noncompris" xfId="37"/>
    <cellStyle name="Normal" xfId="0" builtinId="0"/>
    <cellStyle name="Normal 2" xfId="38"/>
    <cellStyle name="numero" xfId="39"/>
    <cellStyle name="numimpo" xfId="40"/>
    <cellStyle name="OUVCOMP" xfId="41"/>
    <cellStyle name="OUVCOMPnb" xfId="42"/>
    <cellStyle name="Ouvrages" xfId="43"/>
    <cellStyle name="Ouvrages1" xfId="44"/>
    <cellStyle name="Ouvrages1nb" xfId="45"/>
    <cellStyle name="Ouvrages2" xfId="46"/>
    <cellStyle name="Ouvrages2nb" xfId="47"/>
    <cellStyle name="Ouvrages3" xfId="48"/>
    <cellStyle name="Ouvrages3nb" xfId="49"/>
    <cellStyle name="Ouvragesnb" xfId="50"/>
    <cellStyle name="parametre" xfId="51"/>
    <cellStyle name="paramètres" xfId="52"/>
    <cellStyle name="paramètresnb" xfId="53"/>
    <cellStyle name="pu" xfId="54"/>
    <cellStyle name="qte" xfId="55"/>
    <cellStyle name="rdt_etude" xfId="56"/>
    <cellStyle name="recchap" xfId="57"/>
    <cellStyle name="rectitre" xfId="58"/>
    <cellStyle name="rectotchap" xfId="59"/>
    <cellStyle name="rectotgen" xfId="60"/>
    <cellStyle name="reports" xfId="61"/>
    <cellStyle name="REPRENDRE" xfId="62"/>
    <cellStyle name="res_calculs" xfId="63"/>
    <cellStyle name="STYLEV" xfId="64"/>
    <cellStyle name="STYLEVNB" xfId="65"/>
    <cellStyle name="taches" xfId="66"/>
    <cellStyle name="texte" xfId="67"/>
    <cellStyle name="timbre" xfId="68"/>
    <cellStyle name="timbrenb" xfId="69"/>
    <cellStyle name="titre 2" xfId="70"/>
    <cellStyle name="titre1" xfId="71"/>
    <cellStyle name="titre2" xfId="72"/>
    <cellStyle name="titre3" xfId="73"/>
    <cellStyle name="titre4" xfId="74"/>
    <cellStyle name="titre5" xfId="75"/>
    <cellStyle name="titre6" xfId="76"/>
    <cellStyle name="titre7" xfId="77"/>
    <cellStyle name="total 2" xfId="78"/>
    <cellStyle name="total1" xfId="79"/>
    <cellStyle name="total2" xfId="80"/>
    <cellStyle name="totalchap" xfId="81"/>
    <cellStyle name="totfin" xfId="82"/>
    <cellStyle name="unite" xfId="83"/>
  </cellStyles>
  <dxfs count="0"/>
  <tableStyles count="0" defaultTableStyle="TableStyleMedium9" defaultPivotStyle="PivotStyleLight16"/>
  <colors>
    <mruColors>
      <color rgb="FF05354E"/>
      <color rgb="FFFCBE14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1</xdr:col>
      <xdr:colOff>29627</xdr:colOff>
      <xdr:row>1</xdr:row>
      <xdr:rowOff>885825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3350"/>
          <a:ext cx="1825090" cy="1485900"/>
        </a:xfrm>
        <a:prstGeom prst="rect">
          <a:avLst/>
        </a:prstGeom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showGridLines="0" tabSelected="1" view="pageBreakPreview" zoomScaleNormal="100" zoomScaleSheetLayoutView="100" workbookViewId="0">
      <pane xSplit="5" ySplit="5" topLeftCell="F6" activePane="bottomRight" state="frozen"/>
      <selection pane="topRight" activeCell="E1" sqref="E1"/>
      <selection pane="bottomLeft" activeCell="A6" sqref="A6"/>
      <selection pane="bottomRight" activeCell="B1" sqref="B1"/>
    </sheetView>
  </sheetViews>
  <sheetFormatPr baseColWidth="10" defaultRowHeight="15" x14ac:dyDescent="0.25"/>
  <cols>
    <col min="1" max="1" width="27" customWidth="1"/>
    <col min="2" max="2" width="64.42578125" customWidth="1"/>
    <col min="3" max="3" width="13.5703125" customWidth="1"/>
    <col min="4" max="4" width="11.85546875" style="32" customWidth="1"/>
    <col min="5" max="5" width="0.42578125" customWidth="1"/>
    <col min="6" max="9" width="14.7109375" customWidth="1"/>
    <col min="10" max="10" width="0.28515625" style="41" customWidth="1"/>
    <col min="11" max="12" width="13.42578125" customWidth="1"/>
    <col min="13" max="13" width="0.28515625" style="41" customWidth="1"/>
    <col min="14" max="15" width="13.42578125" customWidth="1"/>
    <col min="16" max="16" width="0.28515625" customWidth="1"/>
  </cols>
  <sheetData>
    <row r="1" spans="1:15" ht="57.75" customHeight="1" x14ac:dyDescent="0.25">
      <c r="A1" s="33"/>
      <c r="B1" s="14" t="s">
        <v>101</v>
      </c>
      <c r="C1" s="34"/>
      <c r="D1" s="1"/>
      <c r="E1" s="1"/>
      <c r="F1" s="1"/>
      <c r="G1" s="1"/>
      <c r="H1" s="1"/>
      <c r="I1" s="1"/>
      <c r="J1" s="38"/>
      <c r="K1" s="2"/>
      <c r="L1" s="2"/>
      <c r="M1" s="42"/>
    </row>
    <row r="2" spans="1:15" ht="78.75" customHeight="1" x14ac:dyDescent="0.25">
      <c r="A2" s="33"/>
      <c r="B2" s="13" t="s">
        <v>8</v>
      </c>
      <c r="C2" s="34"/>
      <c r="D2" s="3"/>
      <c r="E2" s="3"/>
      <c r="F2" s="3"/>
      <c r="G2" s="3"/>
      <c r="H2" s="3"/>
      <c r="I2" s="3"/>
      <c r="J2" s="38"/>
      <c r="K2" s="2"/>
      <c r="L2" s="2"/>
      <c r="M2" s="42"/>
    </row>
    <row r="3" spans="1:15" ht="55.5" customHeight="1" x14ac:dyDescent="0.25">
      <c r="A3" s="35" t="s">
        <v>10</v>
      </c>
      <c r="B3" s="35"/>
      <c r="C3" s="35"/>
      <c r="D3" s="5"/>
      <c r="E3" s="4"/>
      <c r="F3" s="5"/>
      <c r="G3" s="5"/>
      <c r="H3" s="5"/>
      <c r="I3" s="5"/>
      <c r="J3" s="4"/>
      <c r="K3" s="5"/>
      <c r="L3" s="5"/>
      <c r="M3" s="43"/>
    </row>
    <row r="4" spans="1:15" ht="30" customHeight="1" x14ac:dyDescent="0.3">
      <c r="A4" s="6"/>
      <c r="B4" s="7"/>
      <c r="C4" s="8"/>
      <c r="D4" s="8"/>
      <c r="E4" s="9"/>
      <c r="F4" s="52" t="s">
        <v>7</v>
      </c>
      <c r="G4" s="52"/>
      <c r="H4" s="52"/>
      <c r="I4" s="52"/>
      <c r="J4" s="39"/>
      <c r="K4" s="51" t="s">
        <v>96</v>
      </c>
      <c r="L4" s="52"/>
      <c r="M4" s="49"/>
      <c r="N4" s="51" t="s">
        <v>97</v>
      </c>
      <c r="O4" s="53"/>
    </row>
    <row r="5" spans="1:15" ht="30" customHeight="1" x14ac:dyDescent="0.3">
      <c r="A5" s="10" t="s">
        <v>0</v>
      </c>
      <c r="B5" s="11" t="s">
        <v>3</v>
      </c>
      <c r="C5" s="12" t="s">
        <v>4</v>
      </c>
      <c r="D5" s="11" t="s">
        <v>9</v>
      </c>
      <c r="E5" s="15"/>
      <c r="F5" s="11" t="s">
        <v>5</v>
      </c>
      <c r="G5" s="11" t="s">
        <v>6</v>
      </c>
      <c r="H5" s="11" t="s">
        <v>1</v>
      </c>
      <c r="I5" s="11" t="s">
        <v>2</v>
      </c>
      <c r="J5" s="40"/>
      <c r="K5" s="50" t="s">
        <v>5</v>
      </c>
      <c r="L5" s="50" t="s">
        <v>6</v>
      </c>
      <c r="M5" s="44"/>
      <c r="N5" s="50" t="s">
        <v>5</v>
      </c>
      <c r="O5" s="50" t="s">
        <v>6</v>
      </c>
    </row>
    <row r="6" spans="1:15" ht="16.5" x14ac:dyDescent="0.25">
      <c r="A6" s="18" t="s">
        <v>11</v>
      </c>
      <c r="B6" s="17" t="s">
        <v>12</v>
      </c>
      <c r="C6" s="16" t="s">
        <v>13</v>
      </c>
      <c r="D6" s="16"/>
      <c r="F6" s="16"/>
      <c r="G6" s="16"/>
      <c r="H6" s="16"/>
      <c r="I6" s="16"/>
      <c r="K6" s="16"/>
      <c r="L6" s="16"/>
      <c r="N6" s="16"/>
      <c r="O6" s="16"/>
    </row>
    <row r="7" spans="1:15" ht="16.5" x14ac:dyDescent="0.25">
      <c r="A7" s="18" t="s">
        <v>14</v>
      </c>
      <c r="B7" s="17" t="s">
        <v>15</v>
      </c>
      <c r="C7" s="16" t="s">
        <v>16</v>
      </c>
      <c r="D7" s="16"/>
      <c r="F7" s="16"/>
      <c r="G7" s="16"/>
      <c r="H7" s="16"/>
      <c r="I7" s="16"/>
      <c r="K7" s="16"/>
      <c r="L7" s="16"/>
      <c r="N7" s="16"/>
      <c r="O7" s="16"/>
    </row>
    <row r="8" spans="1:15" x14ac:dyDescent="0.25">
      <c r="A8" s="21" t="s">
        <v>17</v>
      </c>
      <c r="B8" s="20" t="s">
        <v>18</v>
      </c>
      <c r="C8" s="19" t="s">
        <v>16</v>
      </c>
      <c r="D8" s="19"/>
      <c r="F8" s="19"/>
      <c r="G8" s="19"/>
      <c r="H8" s="19"/>
      <c r="I8" s="19"/>
      <c r="K8" s="19"/>
      <c r="L8" s="19"/>
      <c r="N8" s="19"/>
      <c r="O8" s="19"/>
    </row>
    <row r="9" spans="1:15" x14ac:dyDescent="0.25">
      <c r="A9" s="28" t="s">
        <v>19</v>
      </c>
      <c r="B9" s="27" t="s">
        <v>20</v>
      </c>
      <c r="C9" s="25" t="s">
        <v>21</v>
      </c>
      <c r="D9" s="25">
        <v>101</v>
      </c>
      <c r="F9" s="26">
        <f>K9+N9</f>
        <v>17</v>
      </c>
      <c r="G9" s="26">
        <f>L9+O9</f>
        <v>0</v>
      </c>
      <c r="H9" s="25"/>
      <c r="I9" s="65">
        <f>H9*G9</f>
        <v>0</v>
      </c>
      <c r="K9" s="25">
        <v>17</v>
      </c>
      <c r="L9" s="37"/>
      <c r="N9" s="25">
        <v>0</v>
      </c>
      <c r="O9" s="37"/>
    </row>
    <row r="10" spans="1:15" ht="20.100000000000001" customHeight="1" x14ac:dyDescent="0.25">
      <c r="B10" s="61" t="s">
        <v>22</v>
      </c>
      <c r="C10" s="62"/>
      <c r="D10" s="62"/>
      <c r="I10" s="29">
        <f>I9</f>
        <v>0</v>
      </c>
    </row>
    <row r="11" spans="1:15" x14ac:dyDescent="0.25">
      <c r="A11" s="21" t="s">
        <v>23</v>
      </c>
      <c r="B11" s="20" t="s">
        <v>24</v>
      </c>
      <c r="C11" s="19" t="s">
        <v>16</v>
      </c>
      <c r="D11" s="19"/>
      <c r="F11" s="19"/>
      <c r="G11" s="19"/>
      <c r="H11" s="19"/>
      <c r="I11" s="19"/>
      <c r="K11" s="19"/>
      <c r="L11" s="19"/>
      <c r="N11" s="19"/>
      <c r="O11" s="19"/>
    </row>
    <row r="12" spans="1:15" x14ac:dyDescent="0.25">
      <c r="A12" s="24" t="s">
        <v>25</v>
      </c>
      <c r="B12" s="23" t="s">
        <v>26</v>
      </c>
      <c r="C12" s="22" t="s">
        <v>16</v>
      </c>
      <c r="D12" s="22"/>
      <c r="F12" s="22"/>
      <c r="G12" s="22"/>
      <c r="H12" s="22"/>
      <c r="I12" s="22"/>
      <c r="K12" s="22"/>
      <c r="L12" s="22"/>
      <c r="N12" s="22"/>
      <c r="O12" s="22"/>
    </row>
    <row r="13" spans="1:15" x14ac:dyDescent="0.25">
      <c r="A13" s="28" t="s">
        <v>27</v>
      </c>
      <c r="B13" s="27" t="s">
        <v>28</v>
      </c>
      <c r="C13" s="25" t="s">
        <v>29</v>
      </c>
      <c r="D13" s="25">
        <v>38</v>
      </c>
      <c r="F13" s="25">
        <f>K13+N13</f>
        <v>2</v>
      </c>
      <c r="G13" s="26">
        <f>L13+O13</f>
        <v>0</v>
      </c>
      <c r="H13" s="25"/>
      <c r="I13" s="65">
        <f>H13*G13</f>
        <v>0</v>
      </c>
      <c r="K13" s="25">
        <v>2</v>
      </c>
      <c r="L13" s="25"/>
      <c r="N13" s="25">
        <v>0</v>
      </c>
      <c r="O13" s="25"/>
    </row>
    <row r="14" spans="1:15" ht="20.100000000000001" customHeight="1" x14ac:dyDescent="0.25">
      <c r="B14" s="61" t="s">
        <v>30</v>
      </c>
      <c r="C14" s="62"/>
      <c r="D14" s="62"/>
      <c r="I14" s="29">
        <f>I13</f>
        <v>0</v>
      </c>
    </row>
    <row r="15" spans="1:15" x14ac:dyDescent="0.25">
      <c r="A15" s="21" t="s">
        <v>31</v>
      </c>
      <c r="B15" s="20" t="s">
        <v>32</v>
      </c>
      <c r="C15" s="19" t="s">
        <v>16</v>
      </c>
      <c r="D15" s="19"/>
      <c r="F15" s="19"/>
      <c r="G15" s="19"/>
      <c r="H15" s="19"/>
      <c r="I15" s="19"/>
      <c r="K15" s="19"/>
      <c r="L15" s="19"/>
      <c r="N15" s="19"/>
      <c r="O15" s="19"/>
    </row>
    <row r="16" spans="1:15" x14ac:dyDescent="0.25">
      <c r="A16" s="28" t="s">
        <v>33</v>
      </c>
      <c r="B16" s="27" t="s">
        <v>34</v>
      </c>
      <c r="C16" s="25" t="s">
        <v>29</v>
      </c>
      <c r="D16" s="25">
        <v>39</v>
      </c>
      <c r="F16" s="25">
        <f>K16+N16</f>
        <v>2</v>
      </c>
      <c r="G16" s="26">
        <f>L16+O16</f>
        <v>0</v>
      </c>
      <c r="H16" s="25"/>
      <c r="I16" s="65">
        <f>H16*G16</f>
        <v>0</v>
      </c>
      <c r="K16" s="25">
        <v>2</v>
      </c>
      <c r="L16" s="25"/>
      <c r="N16" s="25">
        <v>0</v>
      </c>
      <c r="O16" s="25"/>
    </row>
    <row r="17" spans="1:15" ht="20.100000000000001" customHeight="1" x14ac:dyDescent="0.25">
      <c r="B17" s="61" t="s">
        <v>35</v>
      </c>
      <c r="C17" s="62"/>
      <c r="D17" s="62"/>
      <c r="I17" s="29">
        <f>I16</f>
        <v>0</v>
      </c>
    </row>
    <row r="18" spans="1:15" x14ac:dyDescent="0.25">
      <c r="A18" s="21" t="s">
        <v>36</v>
      </c>
      <c r="B18" s="20" t="s">
        <v>37</v>
      </c>
      <c r="C18" s="19" t="s">
        <v>16</v>
      </c>
      <c r="D18" s="19"/>
      <c r="F18" s="19"/>
      <c r="G18" s="19"/>
      <c r="H18" s="19"/>
      <c r="I18" s="19"/>
      <c r="K18" s="19"/>
      <c r="L18" s="19"/>
      <c r="N18" s="19"/>
      <c r="O18" s="19"/>
    </row>
    <row r="19" spans="1:15" x14ac:dyDescent="0.25">
      <c r="A19" s="28" t="s">
        <v>38</v>
      </c>
      <c r="B19" s="27" t="s">
        <v>39</v>
      </c>
      <c r="C19" s="25" t="s">
        <v>29</v>
      </c>
      <c r="D19" s="25">
        <v>40</v>
      </c>
      <c r="F19" s="25">
        <f>K19+N19</f>
        <v>1</v>
      </c>
      <c r="G19" s="26">
        <f>L19+O19</f>
        <v>0</v>
      </c>
      <c r="H19" s="25"/>
      <c r="I19" s="65">
        <f>H19*G19</f>
        <v>0</v>
      </c>
      <c r="K19" s="25">
        <v>1</v>
      </c>
      <c r="L19" s="25"/>
      <c r="N19" s="25">
        <v>0</v>
      </c>
      <c r="O19" s="25"/>
    </row>
    <row r="20" spans="1:15" ht="20.100000000000001" customHeight="1" x14ac:dyDescent="0.25">
      <c r="B20" s="61" t="s">
        <v>40</v>
      </c>
      <c r="C20" s="62"/>
      <c r="D20" s="62"/>
      <c r="I20" s="29">
        <f>I19</f>
        <v>0</v>
      </c>
    </row>
    <row r="21" spans="1:15" x14ac:dyDescent="0.25">
      <c r="A21" s="21" t="s">
        <v>41</v>
      </c>
      <c r="B21" s="20" t="s">
        <v>42</v>
      </c>
      <c r="C21" s="19" t="s">
        <v>16</v>
      </c>
      <c r="D21" s="19"/>
      <c r="F21" s="19"/>
      <c r="G21" s="19"/>
      <c r="H21" s="19"/>
      <c r="I21" s="19"/>
      <c r="K21" s="19"/>
      <c r="L21" s="19"/>
      <c r="N21" s="19"/>
      <c r="O21" s="19"/>
    </row>
    <row r="22" spans="1:15" x14ac:dyDescent="0.25">
      <c r="A22" s="24" t="s">
        <v>43</v>
      </c>
      <c r="B22" s="23" t="s">
        <v>42</v>
      </c>
      <c r="C22" s="22" t="s">
        <v>16</v>
      </c>
      <c r="D22" s="22"/>
      <c r="F22" s="22"/>
      <c r="G22" s="22"/>
      <c r="H22" s="22"/>
      <c r="I22" s="22"/>
      <c r="K22" s="22"/>
      <c r="L22" s="22"/>
      <c r="N22" s="22"/>
      <c r="O22" s="22"/>
    </row>
    <row r="23" spans="1:15" x14ac:dyDescent="0.25">
      <c r="A23" s="28" t="s">
        <v>44</v>
      </c>
      <c r="B23" s="27" t="s">
        <v>45</v>
      </c>
      <c r="C23" s="25" t="s">
        <v>46</v>
      </c>
      <c r="D23" s="25">
        <v>99</v>
      </c>
      <c r="F23" s="26">
        <f>K23+N23</f>
        <v>20</v>
      </c>
      <c r="G23" s="26">
        <f>L23+O23</f>
        <v>0</v>
      </c>
      <c r="H23" s="25"/>
      <c r="I23" s="65">
        <f>H23*G23</f>
        <v>0</v>
      </c>
      <c r="K23" s="25">
        <v>20</v>
      </c>
      <c r="L23" s="25"/>
      <c r="N23" s="25">
        <v>0</v>
      </c>
      <c r="O23" s="25"/>
    </row>
    <row r="24" spans="1:15" x14ac:dyDescent="0.25">
      <c r="A24" s="28" t="s">
        <v>47</v>
      </c>
      <c r="B24" s="27" t="s">
        <v>48</v>
      </c>
      <c r="C24" s="25" t="s">
        <v>21</v>
      </c>
      <c r="D24" s="25">
        <v>2</v>
      </c>
      <c r="F24" s="26">
        <f>K24+N24</f>
        <v>11</v>
      </c>
      <c r="G24" s="26">
        <f>L24+O24</f>
        <v>0</v>
      </c>
      <c r="H24" s="25"/>
      <c r="I24" s="65">
        <f>H24*G24</f>
        <v>0</v>
      </c>
      <c r="K24" s="25">
        <v>10</v>
      </c>
      <c r="L24" s="25"/>
      <c r="N24" s="25">
        <v>1</v>
      </c>
      <c r="O24" s="25"/>
    </row>
    <row r="25" spans="1:15" x14ac:dyDescent="0.25">
      <c r="A25" s="24" t="s">
        <v>49</v>
      </c>
      <c r="B25" s="23" t="s">
        <v>50</v>
      </c>
      <c r="C25" s="22" t="s">
        <v>16</v>
      </c>
      <c r="D25" s="22"/>
      <c r="F25" s="22"/>
      <c r="G25" s="22"/>
      <c r="H25" s="22"/>
      <c r="I25" s="22"/>
      <c r="K25" s="22"/>
      <c r="L25" s="22"/>
      <c r="N25" s="22"/>
      <c r="O25" s="22"/>
    </row>
    <row r="26" spans="1:15" x14ac:dyDescent="0.25">
      <c r="A26" s="28" t="s">
        <v>51</v>
      </c>
      <c r="B26" s="27" t="s">
        <v>52</v>
      </c>
      <c r="C26" s="25" t="s">
        <v>29</v>
      </c>
      <c r="D26" s="25">
        <v>43</v>
      </c>
      <c r="F26" s="25">
        <f>K26+N26</f>
        <v>5</v>
      </c>
      <c r="G26" s="26">
        <f>L26+O26</f>
        <v>0</v>
      </c>
      <c r="H26" s="25"/>
      <c r="I26" s="65">
        <f>H26*G26</f>
        <v>0</v>
      </c>
      <c r="K26" s="25">
        <v>5</v>
      </c>
      <c r="L26" s="25"/>
      <c r="N26" s="25">
        <v>0</v>
      </c>
      <c r="O26" s="25"/>
    </row>
    <row r="27" spans="1:15" x14ac:dyDescent="0.25">
      <c r="A27" s="28" t="s">
        <v>53</v>
      </c>
      <c r="B27" s="30" t="s">
        <v>100</v>
      </c>
      <c r="C27" s="25" t="s">
        <v>46</v>
      </c>
      <c r="D27" s="25">
        <v>100</v>
      </c>
      <c r="F27" s="26">
        <f>K27+N27</f>
        <v>20</v>
      </c>
      <c r="G27" s="26">
        <f>L27+O27</f>
        <v>0</v>
      </c>
      <c r="H27" s="25"/>
      <c r="I27" s="65">
        <f>H27*G27</f>
        <v>0</v>
      </c>
      <c r="K27" s="25">
        <v>20</v>
      </c>
      <c r="L27" s="25"/>
      <c r="N27" s="25">
        <v>0</v>
      </c>
      <c r="O27" s="25"/>
    </row>
    <row r="28" spans="1:15" ht="20.100000000000001" customHeight="1" x14ac:dyDescent="0.25">
      <c r="B28" s="61" t="s">
        <v>54</v>
      </c>
      <c r="C28" s="62"/>
      <c r="D28" s="62"/>
      <c r="I28" s="29">
        <f>I23+I24+I26+I27</f>
        <v>0</v>
      </c>
    </row>
    <row r="29" spans="1:15" x14ac:dyDescent="0.25">
      <c r="A29" s="21" t="s">
        <v>55</v>
      </c>
      <c r="B29" s="20" t="s">
        <v>56</v>
      </c>
      <c r="C29" s="19" t="s">
        <v>16</v>
      </c>
      <c r="D29" s="19"/>
      <c r="F29" s="19"/>
      <c r="G29" s="19"/>
      <c r="H29" s="19"/>
      <c r="I29" s="19"/>
      <c r="K29" s="19"/>
      <c r="L29" s="19"/>
      <c r="N29" s="19"/>
      <c r="O29" s="19"/>
    </row>
    <row r="30" spans="1:15" x14ac:dyDescent="0.25">
      <c r="A30" s="28" t="s">
        <v>57</v>
      </c>
      <c r="B30" s="27" t="s">
        <v>58</v>
      </c>
      <c r="C30" s="25" t="s">
        <v>21</v>
      </c>
      <c r="D30" s="25">
        <v>44</v>
      </c>
      <c r="F30" s="26">
        <f>K30+N30</f>
        <v>40</v>
      </c>
      <c r="G30" s="26">
        <f>L30+O30</f>
        <v>0</v>
      </c>
      <c r="H30" s="25"/>
      <c r="I30" s="65">
        <f>H30*G30</f>
        <v>0</v>
      </c>
      <c r="K30" s="25">
        <v>40</v>
      </c>
      <c r="L30" s="25"/>
      <c r="N30" s="25">
        <v>0</v>
      </c>
      <c r="O30" s="25"/>
    </row>
    <row r="31" spans="1:15" x14ac:dyDescent="0.25">
      <c r="A31" s="28" t="s">
        <v>59</v>
      </c>
      <c r="B31" s="27" t="s">
        <v>60</v>
      </c>
      <c r="C31" s="25" t="s">
        <v>29</v>
      </c>
      <c r="D31" s="25">
        <v>46</v>
      </c>
      <c r="F31" s="25">
        <f>K31+N31</f>
        <v>3</v>
      </c>
      <c r="G31" s="26">
        <f>L31+O31</f>
        <v>0</v>
      </c>
      <c r="H31" s="25"/>
      <c r="I31" s="65">
        <f>H31*G31</f>
        <v>0</v>
      </c>
      <c r="K31" s="25">
        <v>3</v>
      </c>
      <c r="L31" s="25"/>
      <c r="N31" s="25">
        <v>0</v>
      </c>
      <c r="O31" s="25"/>
    </row>
    <row r="32" spans="1:15" ht="20.100000000000001" customHeight="1" x14ac:dyDescent="0.25">
      <c r="B32" s="61" t="s">
        <v>61</v>
      </c>
      <c r="C32" s="62"/>
      <c r="D32" s="62"/>
      <c r="I32" s="29">
        <f>I30+I31</f>
        <v>0</v>
      </c>
    </row>
    <row r="33" spans="1:15" x14ac:dyDescent="0.25">
      <c r="A33" s="21" t="s">
        <v>62</v>
      </c>
      <c r="B33" s="20" t="s">
        <v>63</v>
      </c>
      <c r="C33" s="19" t="s">
        <v>16</v>
      </c>
      <c r="D33" s="19"/>
      <c r="F33" s="19"/>
      <c r="G33" s="19"/>
      <c r="H33" s="19"/>
      <c r="I33" s="19"/>
      <c r="K33" s="19"/>
      <c r="L33" s="19"/>
      <c r="N33" s="19"/>
      <c r="O33" s="19"/>
    </row>
    <row r="34" spans="1:15" x14ac:dyDescent="0.25">
      <c r="A34" s="28" t="s">
        <v>64</v>
      </c>
      <c r="B34" s="27" t="s">
        <v>65</v>
      </c>
      <c r="C34" s="25" t="s">
        <v>46</v>
      </c>
      <c r="D34" s="25">
        <v>48</v>
      </c>
      <c r="F34" s="26">
        <f>K34+N34</f>
        <v>17</v>
      </c>
      <c r="G34" s="26">
        <f>L34+O34</f>
        <v>0</v>
      </c>
      <c r="H34" s="25"/>
      <c r="I34" s="65">
        <f>H34*G34</f>
        <v>0</v>
      </c>
      <c r="K34" s="25">
        <v>17</v>
      </c>
      <c r="L34" s="25"/>
      <c r="N34" s="25">
        <v>0</v>
      </c>
      <c r="O34" s="25"/>
    </row>
    <row r="35" spans="1:15" ht="20.100000000000001" customHeight="1" x14ac:dyDescent="0.25">
      <c r="B35" s="61" t="s">
        <v>66</v>
      </c>
      <c r="C35" s="62"/>
      <c r="D35" s="62"/>
      <c r="I35" s="29">
        <f>I34</f>
        <v>0</v>
      </c>
    </row>
    <row r="36" spans="1:15" x14ac:dyDescent="0.25">
      <c r="A36" s="21" t="s">
        <v>67</v>
      </c>
      <c r="B36" s="20" t="s">
        <v>68</v>
      </c>
      <c r="C36" s="19" t="s">
        <v>16</v>
      </c>
      <c r="D36" s="19"/>
      <c r="F36" s="19"/>
      <c r="G36" s="19"/>
      <c r="H36" s="19"/>
      <c r="I36" s="19"/>
      <c r="K36" s="19"/>
      <c r="L36" s="19"/>
      <c r="N36" s="19"/>
      <c r="O36" s="19"/>
    </row>
    <row r="37" spans="1:15" x14ac:dyDescent="0.25">
      <c r="A37" s="28" t="s">
        <v>69</v>
      </c>
      <c r="B37" s="27" t="s">
        <v>70</v>
      </c>
      <c r="C37" s="25" t="s">
        <v>71</v>
      </c>
      <c r="D37" s="25">
        <v>102</v>
      </c>
      <c r="F37" s="25">
        <f>K37+N37</f>
        <v>1</v>
      </c>
      <c r="G37" s="26">
        <f>L37+O37</f>
        <v>0</v>
      </c>
      <c r="H37" s="25"/>
      <c r="I37" s="65">
        <f>H37*G37</f>
        <v>0</v>
      </c>
      <c r="K37" s="25">
        <v>1</v>
      </c>
      <c r="L37" s="25"/>
      <c r="N37" s="25">
        <v>0</v>
      </c>
      <c r="O37" s="25"/>
    </row>
    <row r="38" spans="1:15" ht="20.100000000000001" customHeight="1" x14ac:dyDescent="0.25">
      <c r="B38" s="61" t="s">
        <v>72</v>
      </c>
      <c r="C38" s="62"/>
      <c r="D38" s="62"/>
      <c r="I38" s="66">
        <f>I37</f>
        <v>0</v>
      </c>
    </row>
    <row r="39" spans="1:15" x14ac:dyDescent="0.25">
      <c r="A39" s="21" t="s">
        <v>73</v>
      </c>
      <c r="B39" s="20" t="s">
        <v>74</v>
      </c>
      <c r="C39" s="19" t="s">
        <v>16</v>
      </c>
      <c r="D39" s="19"/>
      <c r="F39" s="19"/>
      <c r="G39" s="19"/>
      <c r="H39" s="19"/>
      <c r="I39" s="19"/>
      <c r="K39" s="19"/>
      <c r="L39" s="19"/>
      <c r="N39" s="19"/>
      <c r="O39" s="19"/>
    </row>
    <row r="40" spans="1:15" x14ac:dyDescent="0.25">
      <c r="A40" s="28" t="s">
        <v>75</v>
      </c>
      <c r="B40" s="27" t="s">
        <v>76</v>
      </c>
      <c r="C40" s="25" t="s">
        <v>21</v>
      </c>
      <c r="D40" s="25">
        <v>104</v>
      </c>
      <c r="F40" s="26">
        <f>K40+N40</f>
        <v>10</v>
      </c>
      <c r="G40" s="26">
        <f>L40+O40</f>
        <v>0</v>
      </c>
      <c r="H40" s="25"/>
      <c r="I40" s="65">
        <f>H40*G40</f>
        <v>0</v>
      </c>
      <c r="K40" s="25">
        <v>10</v>
      </c>
      <c r="L40" s="25"/>
      <c r="N40" s="25">
        <v>0</v>
      </c>
      <c r="O40" s="25"/>
    </row>
    <row r="41" spans="1:15" ht="20.100000000000001" customHeight="1" x14ac:dyDescent="0.25">
      <c r="B41" s="61" t="s">
        <v>77</v>
      </c>
      <c r="C41" s="62"/>
      <c r="D41" s="62"/>
      <c r="I41" s="29">
        <f>I40</f>
        <v>0</v>
      </c>
    </row>
    <row r="42" spans="1:15" x14ac:dyDescent="0.25">
      <c r="A42" s="21" t="s">
        <v>78</v>
      </c>
      <c r="B42" s="20" t="s">
        <v>79</v>
      </c>
      <c r="C42" s="19" t="s">
        <v>16</v>
      </c>
      <c r="D42" s="19"/>
      <c r="F42" s="19"/>
      <c r="G42" s="19"/>
      <c r="H42" s="19"/>
      <c r="I42" s="19"/>
      <c r="K42" s="19"/>
      <c r="L42" s="19"/>
      <c r="N42" s="19"/>
      <c r="O42" s="19"/>
    </row>
    <row r="43" spans="1:15" x14ac:dyDescent="0.25">
      <c r="A43" s="24" t="s">
        <v>80</v>
      </c>
      <c r="B43" s="23" t="s">
        <v>81</v>
      </c>
      <c r="C43" s="22" t="s">
        <v>16</v>
      </c>
      <c r="D43" s="22"/>
      <c r="F43" s="22"/>
      <c r="G43" s="22"/>
      <c r="H43" s="22"/>
      <c r="I43" s="22"/>
      <c r="K43" s="22"/>
      <c r="L43" s="22"/>
      <c r="N43" s="22"/>
      <c r="O43" s="22"/>
    </row>
    <row r="44" spans="1:15" ht="28.5" x14ac:dyDescent="0.25">
      <c r="A44" s="28" t="s">
        <v>82</v>
      </c>
      <c r="B44" s="27" t="s">
        <v>83</v>
      </c>
      <c r="C44" s="25" t="s">
        <v>46</v>
      </c>
      <c r="D44" s="25">
        <v>49</v>
      </c>
      <c r="F44" s="26">
        <f>K44+N44</f>
        <v>5</v>
      </c>
      <c r="G44" s="26">
        <f>L44+O44</f>
        <v>0</v>
      </c>
      <c r="H44" s="25"/>
      <c r="I44" s="65">
        <f>H44*G44</f>
        <v>0</v>
      </c>
      <c r="K44" s="25">
        <v>5</v>
      </c>
      <c r="L44" s="25"/>
      <c r="N44" s="25">
        <v>0</v>
      </c>
      <c r="O44" s="25"/>
    </row>
    <row r="45" spans="1:15" x14ac:dyDescent="0.25">
      <c r="A45" s="24" t="s">
        <v>84</v>
      </c>
      <c r="B45" s="23" t="s">
        <v>85</v>
      </c>
      <c r="C45" s="22" t="s">
        <v>16</v>
      </c>
      <c r="D45" s="22"/>
      <c r="F45" s="22"/>
      <c r="G45" s="22"/>
      <c r="H45" s="22"/>
      <c r="I45" s="22"/>
      <c r="K45" s="22"/>
      <c r="L45" s="22"/>
      <c r="N45" s="22"/>
      <c r="O45" s="22"/>
    </row>
    <row r="46" spans="1:15" x14ac:dyDescent="0.25">
      <c r="A46" s="28" t="s">
        <v>86</v>
      </c>
      <c r="B46" s="27" t="s">
        <v>87</v>
      </c>
      <c r="C46" s="25" t="s">
        <v>46</v>
      </c>
      <c r="D46" s="25">
        <v>51</v>
      </c>
      <c r="F46" s="26">
        <f>K46+N46</f>
        <v>50</v>
      </c>
      <c r="G46" s="26">
        <f>L46+O46</f>
        <v>0</v>
      </c>
      <c r="H46" s="25"/>
      <c r="I46" s="65">
        <f>H46*G46</f>
        <v>0</v>
      </c>
      <c r="K46" s="25">
        <v>50</v>
      </c>
      <c r="L46" s="25"/>
      <c r="N46" s="25">
        <v>0</v>
      </c>
      <c r="O46" s="25"/>
    </row>
    <row r="47" spans="1:15" ht="20.100000000000001" customHeight="1" x14ac:dyDescent="0.25">
      <c r="B47" s="61" t="s">
        <v>88</v>
      </c>
      <c r="C47" s="62"/>
      <c r="D47" s="62"/>
      <c r="I47" s="29">
        <f>I44+I46</f>
        <v>0</v>
      </c>
    </row>
    <row r="48" spans="1:15" x14ac:dyDescent="0.25">
      <c r="A48" s="21" t="s">
        <v>89</v>
      </c>
      <c r="B48" s="31" t="s">
        <v>99</v>
      </c>
      <c r="C48" s="19" t="s">
        <v>16</v>
      </c>
      <c r="D48" s="19"/>
      <c r="F48" s="19"/>
      <c r="G48" s="19"/>
      <c r="H48" s="19"/>
      <c r="I48" s="19"/>
      <c r="K48" s="19"/>
      <c r="L48" s="19"/>
      <c r="N48" s="19"/>
      <c r="O48" s="19"/>
    </row>
    <row r="49" spans="1:15" x14ac:dyDescent="0.25">
      <c r="A49" s="28" t="s">
        <v>90</v>
      </c>
      <c r="B49" s="30" t="s">
        <v>98</v>
      </c>
      <c r="C49" s="25" t="s">
        <v>29</v>
      </c>
      <c r="D49" s="25">
        <v>132</v>
      </c>
      <c r="F49" s="25">
        <f>K49+N49</f>
        <v>1</v>
      </c>
      <c r="G49" s="26">
        <f>L49+O49</f>
        <v>0</v>
      </c>
      <c r="H49" s="25"/>
      <c r="I49" s="65">
        <f>H49*G49</f>
        <v>0</v>
      </c>
      <c r="K49" s="25">
        <v>1</v>
      </c>
      <c r="L49" s="25"/>
      <c r="N49" s="25">
        <v>0</v>
      </c>
      <c r="O49" s="25"/>
    </row>
    <row r="50" spans="1:15" ht="20.100000000000001" customHeight="1" x14ac:dyDescent="0.25">
      <c r="B50" s="63" t="s">
        <v>91</v>
      </c>
      <c r="C50" s="64"/>
      <c r="D50" s="64"/>
      <c r="I50" s="29">
        <f>I49</f>
        <v>0</v>
      </c>
    </row>
    <row r="52" spans="1:15" ht="16.5" x14ac:dyDescent="0.25">
      <c r="A52" s="57"/>
      <c r="B52" s="58" t="s">
        <v>92</v>
      </c>
      <c r="C52" s="58"/>
      <c r="D52" s="59"/>
      <c r="F52" s="54" t="s">
        <v>7</v>
      </c>
      <c r="G52" s="55"/>
      <c r="H52" s="55"/>
      <c r="I52" s="56"/>
      <c r="K52" s="47"/>
      <c r="L52" s="47"/>
      <c r="N52" s="47"/>
      <c r="O52" s="47"/>
    </row>
    <row r="53" spans="1:15" x14ac:dyDescent="0.25">
      <c r="A53" s="45" t="s">
        <v>93</v>
      </c>
      <c r="B53" s="46"/>
      <c r="C53" s="46"/>
      <c r="D53" s="60"/>
      <c r="F53" s="36">
        <f>I10+I14+I17+I20+I28+I32+I35+I38+I41+I47+I50</f>
        <v>0</v>
      </c>
      <c r="G53" s="36"/>
      <c r="H53" s="36"/>
      <c r="I53" s="36"/>
      <c r="K53" s="48"/>
      <c r="L53" s="48"/>
      <c r="N53" s="48"/>
      <c r="O53" s="48"/>
    </row>
    <row r="54" spans="1:15" x14ac:dyDescent="0.25">
      <c r="A54" s="45" t="s">
        <v>94</v>
      </c>
      <c r="B54" s="46"/>
      <c r="C54" s="46"/>
      <c r="D54" s="60"/>
      <c r="F54" s="36">
        <f>F53*0.2</f>
        <v>0</v>
      </c>
      <c r="G54" s="36"/>
      <c r="H54" s="36"/>
      <c r="I54" s="36"/>
      <c r="K54" s="48"/>
      <c r="L54" s="48"/>
      <c r="N54" s="48"/>
      <c r="O54" s="48"/>
    </row>
    <row r="55" spans="1:15" x14ac:dyDescent="0.25">
      <c r="A55" s="45" t="s">
        <v>95</v>
      </c>
      <c r="B55" s="46"/>
      <c r="C55" s="46"/>
      <c r="D55" s="60"/>
      <c r="F55" s="36">
        <f>F53*1.2</f>
        <v>0</v>
      </c>
      <c r="G55" s="36"/>
      <c r="H55" s="36"/>
      <c r="I55" s="36"/>
      <c r="K55" s="48"/>
      <c r="L55" s="48"/>
      <c r="N55" s="48"/>
      <c r="O55" s="48"/>
    </row>
  </sheetData>
  <mergeCells count="24">
    <mergeCell ref="B47:D47"/>
    <mergeCell ref="F54:I54"/>
    <mergeCell ref="F55:I55"/>
    <mergeCell ref="F52:I52"/>
    <mergeCell ref="F53:I53"/>
    <mergeCell ref="A55:D55"/>
    <mergeCell ref="A54:D54"/>
    <mergeCell ref="A53:D53"/>
    <mergeCell ref="B50:D50"/>
    <mergeCell ref="B41:D41"/>
    <mergeCell ref="B38:D38"/>
    <mergeCell ref="B35:D35"/>
    <mergeCell ref="B32:D32"/>
    <mergeCell ref="B28:D28"/>
    <mergeCell ref="N4:O4"/>
    <mergeCell ref="B17:D17"/>
    <mergeCell ref="B20:D20"/>
    <mergeCell ref="B14:D14"/>
    <mergeCell ref="B10:D10"/>
    <mergeCell ref="A1:A2"/>
    <mergeCell ref="F4:I4"/>
    <mergeCell ref="K4:L4"/>
    <mergeCell ref="C1:C2"/>
    <mergeCell ref="A3:C3"/>
  </mergeCells>
  <printOptions horizontalCentered="1" verticalCentered="1"/>
  <pageMargins left="0.19685039370078741" right="0.19685039370078741" top="0.31496062992125984" bottom="0.31496062992125984" header="0.31496062992125984" footer="0.31496062992125984"/>
  <pageSetup paperSize="9" scale="62" fitToHeight="0" orientation="landscape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CDPGF LOT 1</vt:lpstr>
      <vt:lpstr>'CDPGF LOT 1'!Zone_d_impression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chellegouarch</dc:creator>
  <cp:lastModifiedBy>Valérie THOMAS</cp:lastModifiedBy>
  <cp:lastPrinted>2020-07-08T15:17:27Z</cp:lastPrinted>
  <dcterms:created xsi:type="dcterms:W3CDTF">2010-05-07T07:53:00Z</dcterms:created>
  <dcterms:modified xsi:type="dcterms:W3CDTF">2020-09-25T09:18:06Z</dcterms:modified>
</cp:coreProperties>
</file>